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0" yWindow="60" windowWidth="19200" windowHeight="1186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U29" i="1"/>
  <c r="U24"/>
  <c r="U25"/>
  <c r="U26"/>
  <c r="U27"/>
  <c r="U28"/>
  <c r="U21"/>
  <c r="U22"/>
  <c r="U23"/>
  <c r="U20"/>
  <c r="H8"/>
  <c r="N8" s="1"/>
  <c r="H7"/>
  <c r="N7" s="1"/>
  <c r="B22" s="1"/>
  <c r="H3"/>
  <c r="N3" s="1"/>
  <c r="B18" s="1"/>
  <c r="H4"/>
  <c r="N4" s="1"/>
  <c r="B19" s="1"/>
  <c r="H5"/>
  <c r="N5" s="1"/>
  <c r="B20" s="1"/>
  <c r="H6"/>
  <c r="N6" s="1"/>
  <c r="B21" s="1"/>
  <c r="H2"/>
  <c r="N2" s="1"/>
  <c r="B17" s="1"/>
  <c r="B23" l="1"/>
</calcChain>
</file>

<file path=xl/sharedStrings.xml><?xml version="1.0" encoding="utf-8"?>
<sst xmlns="http://schemas.openxmlformats.org/spreadsheetml/2006/main" count="56" uniqueCount="24">
  <si>
    <t>초기</t>
  </si>
  <si>
    <t>standard</t>
    <phoneticPr fontId="1" type="noConversion"/>
  </si>
  <si>
    <t>20배희석</t>
    <phoneticPr fontId="1" type="noConversion"/>
  </si>
  <si>
    <t>NH4-N 농도 (mg/L)</t>
    <phoneticPr fontId="1" type="noConversion"/>
  </si>
  <si>
    <t>1조</t>
  </si>
  <si>
    <t>1조</t>
    <phoneticPr fontId="1" type="noConversion"/>
  </si>
  <si>
    <t>흡광도</t>
    <phoneticPr fontId="1" type="noConversion"/>
  </si>
  <si>
    <t>NH4-P 40</t>
    <phoneticPr fontId="1" type="noConversion"/>
  </si>
  <si>
    <t>NH4-P 60</t>
    <phoneticPr fontId="1" type="noConversion"/>
  </si>
  <si>
    <t>NH4-P 80</t>
    <phoneticPr fontId="1" type="noConversion"/>
  </si>
  <si>
    <t>NH4-P 110</t>
    <phoneticPr fontId="1" type="noConversion"/>
  </si>
  <si>
    <t>NH4-P 160</t>
    <phoneticPr fontId="1" type="noConversion"/>
  </si>
  <si>
    <t>NH4-P 200</t>
    <phoneticPr fontId="1" type="noConversion"/>
  </si>
  <si>
    <t>PO4-P 30</t>
    <phoneticPr fontId="1" type="noConversion"/>
  </si>
  <si>
    <t>PO4-P 40</t>
    <phoneticPr fontId="1" type="noConversion"/>
  </si>
  <si>
    <t>PO4-P 50</t>
    <phoneticPr fontId="1" type="noConversion"/>
  </si>
  <si>
    <t>PO4-P 60</t>
    <phoneticPr fontId="1" type="noConversion"/>
  </si>
  <si>
    <t>PO4-P 80</t>
    <phoneticPr fontId="1" type="noConversion"/>
  </si>
  <si>
    <t>PO4-P 110</t>
    <phoneticPr fontId="1" type="noConversion"/>
  </si>
  <si>
    <t>PO4-P 160</t>
    <phoneticPr fontId="1" type="noConversion"/>
  </si>
  <si>
    <t>PO4-P 200</t>
    <phoneticPr fontId="1" type="noConversion"/>
  </si>
  <si>
    <t>초기PO4-P 농도</t>
    <phoneticPr fontId="1" type="noConversion"/>
  </si>
  <si>
    <t>반응 후 농도</t>
    <phoneticPr fontId="1" type="noConversion"/>
  </si>
  <si>
    <t>제거율(%)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</si>
</sst>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2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0" borderId="0" xfId="0" applyNumberFormat="1" applyAlignment="1">
      <alignment vertical="center"/>
    </xf>
    <xf numFmtId="0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title>
      <c:tx>
        <c:rich>
          <a:bodyPr/>
          <a:lstStyle/>
          <a:p>
            <a:pPr>
              <a:defRPr/>
            </a:pPr>
            <a:r>
              <a:rPr lang="ko-KR" altLang="en-US"/>
              <a:t>농도</a:t>
            </a:r>
          </a:p>
        </c:rich>
      </c:tx>
      <c:layout/>
      <c:overlay val="1"/>
    </c:title>
    <c:plotArea>
      <c:layout/>
      <c:barChart>
        <c:barDir val="col"/>
        <c:grouping val="clustered"/>
        <c:ser>
          <c:idx val="0"/>
          <c:order val="0"/>
          <c:tx>
            <c:strRef>
              <c:f>Sheet1!$N$1</c:f>
              <c:strCache>
                <c:ptCount val="1"/>
                <c:pt idx="0">
                  <c:v>1조</c:v>
                </c:pt>
              </c:strCache>
            </c:strRef>
          </c:tx>
          <c:cat>
            <c:strRef>
              <c:f>Sheet1!$M$2:$M$8</c:f>
              <c:strCache>
                <c:ptCount val="7"/>
                <c:pt idx="0">
                  <c:v>초기</c:v>
                </c:pt>
                <c:pt idx="1">
                  <c:v>NH4-P 40</c:v>
                </c:pt>
                <c:pt idx="2">
                  <c:v>NH4-P 60</c:v>
                </c:pt>
                <c:pt idx="3">
                  <c:v>NH4-P 80</c:v>
                </c:pt>
                <c:pt idx="4">
                  <c:v>NH4-P 110</c:v>
                </c:pt>
                <c:pt idx="5">
                  <c:v>NH4-P 160</c:v>
                </c:pt>
                <c:pt idx="6">
                  <c:v>NH4-P 200</c:v>
                </c:pt>
              </c:strCache>
            </c:strRef>
          </c:cat>
          <c:val>
            <c:numRef>
              <c:f>Sheet1!$N$2:$N$8</c:f>
              <c:numCache>
                <c:formatCode>General</c:formatCode>
                <c:ptCount val="7"/>
                <c:pt idx="0">
                  <c:v>449.05419999999998</c:v>
                </c:pt>
                <c:pt idx="1">
                  <c:v>247.45239999999998</c:v>
                </c:pt>
                <c:pt idx="2">
                  <c:v>234.58420000000001</c:v>
                </c:pt>
                <c:pt idx="3">
                  <c:v>198.36259999999999</c:v>
                </c:pt>
                <c:pt idx="4">
                  <c:v>158.8048</c:v>
                </c:pt>
                <c:pt idx="5">
                  <c:v>214.09040000000002</c:v>
                </c:pt>
                <c:pt idx="6">
                  <c:v>196.45619999999997</c:v>
                </c:pt>
              </c:numCache>
            </c:numRef>
          </c:val>
        </c:ser>
        <c:axId val="101405440"/>
        <c:axId val="101406976"/>
      </c:barChart>
      <c:catAx>
        <c:axId val="101405440"/>
        <c:scaling>
          <c:orientation val="minMax"/>
        </c:scaling>
        <c:axPos val="b"/>
        <c:tickLblPos val="nextTo"/>
        <c:crossAx val="101406976"/>
        <c:crosses val="autoZero"/>
        <c:auto val="1"/>
        <c:lblAlgn val="ctr"/>
        <c:lblOffset val="100"/>
      </c:catAx>
      <c:valAx>
        <c:axId val="101406976"/>
        <c:scaling>
          <c:orientation val="minMax"/>
        </c:scaling>
        <c:axPos val="l"/>
        <c:numFmt formatCode="General" sourceLinked="1"/>
        <c:tickLblPos val="nextTo"/>
        <c:crossAx val="101405440"/>
        <c:crosses val="autoZero"/>
        <c:crossBetween val="between"/>
      </c:valAx>
      <c:dTable>
        <c:showHorzBorder val="1"/>
        <c:showVertBorder val="1"/>
        <c:showOutline val="1"/>
      </c:dTable>
    </c:plotArea>
    <c:plotVisOnly val="1"/>
  </c:chart>
  <c:printSettings>
    <c:headerFooter/>
    <c:pageMargins b="0.75000000000000178" l="0.70000000000000062" r="0.70000000000000062" t="0.750000000000001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/>
              <c:numFmt formatCode="General" sourceLinked="0"/>
            </c:trendlineLbl>
          </c:trendline>
          <c:xVal>
            <c:numRef>
              <c:f>Sheet1!$N$26:$N$30</c:f>
              <c:numCache>
                <c:formatCode>General</c:formatCode>
                <c:ptCount val="5"/>
                <c:pt idx="0">
                  <c:v>5.0000000000000001E-3</c:v>
                </c:pt>
                <c:pt idx="1">
                  <c:v>0.01</c:v>
                </c:pt>
                <c:pt idx="2">
                  <c:v>0.02</c:v>
                </c:pt>
                <c:pt idx="3">
                  <c:v>0.04</c:v>
                </c:pt>
                <c:pt idx="4">
                  <c:v>0.05</c:v>
                </c:pt>
              </c:numCache>
            </c:numRef>
          </c:xVal>
          <c:yVal>
            <c:numRef>
              <c:f>Sheet1!$O$26:$O$30</c:f>
              <c:numCache>
                <c:formatCode>General</c:formatCode>
                <c:ptCount val="5"/>
                <c:pt idx="0">
                  <c:v>0.255</c:v>
                </c:pt>
                <c:pt idx="1">
                  <c:v>0.38200000000000001</c:v>
                </c:pt>
                <c:pt idx="2">
                  <c:v>0.57099999999999995</c:v>
                </c:pt>
                <c:pt idx="3">
                  <c:v>1.083</c:v>
                </c:pt>
                <c:pt idx="4">
                  <c:v>1.1970000000000001</c:v>
                </c:pt>
              </c:numCache>
            </c:numRef>
          </c:yVal>
        </c:ser>
        <c:axId val="101429248"/>
        <c:axId val="101430784"/>
      </c:scatterChart>
      <c:valAx>
        <c:axId val="101429248"/>
        <c:scaling>
          <c:orientation val="minMax"/>
        </c:scaling>
        <c:axPos val="b"/>
        <c:numFmt formatCode="General" sourceLinked="1"/>
        <c:tickLblPos val="nextTo"/>
        <c:crossAx val="101430784"/>
        <c:crosses val="autoZero"/>
        <c:crossBetween val="midCat"/>
      </c:valAx>
      <c:valAx>
        <c:axId val="101430784"/>
        <c:scaling>
          <c:orientation val="minMax"/>
        </c:scaling>
        <c:axPos val="l"/>
        <c:numFmt formatCode="General" sourceLinked="1"/>
        <c:tickLblPos val="nextTo"/>
        <c:crossAx val="101429248"/>
        <c:crosses val="autoZero"/>
        <c:crossBetween val="midCat"/>
      </c:valAx>
    </c:plotArea>
    <c:plotVisOnly val="1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title>
      <c:tx>
        <c:rich>
          <a:bodyPr/>
          <a:lstStyle/>
          <a:p>
            <a:pPr>
              <a:defRPr/>
            </a:pPr>
            <a:r>
              <a:rPr lang="ko-KR" altLang="en-US"/>
              <a:t>제거율</a:t>
            </a:r>
          </a:p>
        </c:rich>
      </c:tx>
      <c:layout/>
      <c:overlay val="1"/>
    </c:title>
    <c:plotArea>
      <c:layout/>
      <c:barChart>
        <c:barDir val="col"/>
        <c:grouping val="clustered"/>
        <c:ser>
          <c:idx val="0"/>
          <c:order val="0"/>
          <c:dLbls>
            <c:delete val="1"/>
          </c:dLbls>
          <c:cat>
            <c:strRef>
              <c:f>Sheet1!$A$17:$A$23</c:f>
              <c:strCache>
                <c:ptCount val="7"/>
                <c:pt idx="0">
                  <c:v>초기</c:v>
                </c:pt>
                <c:pt idx="1">
                  <c:v>NH4-P 40</c:v>
                </c:pt>
                <c:pt idx="2">
                  <c:v>NH4-P 60</c:v>
                </c:pt>
                <c:pt idx="3">
                  <c:v>NH4-P 80</c:v>
                </c:pt>
                <c:pt idx="4">
                  <c:v>NH4-P 110</c:v>
                </c:pt>
                <c:pt idx="5">
                  <c:v>NH4-P 160</c:v>
                </c:pt>
                <c:pt idx="6">
                  <c:v>NH4-P 200</c:v>
                </c:pt>
              </c:strCache>
            </c:strRef>
          </c:cat>
          <c:val>
            <c:numRef>
              <c:f>Sheet1!$B$17:$B$23</c:f>
              <c:numCache>
                <c:formatCode>General</c:formatCode>
                <c:ptCount val="7"/>
                <c:pt idx="0">
                  <c:v>0</c:v>
                </c:pt>
                <c:pt idx="1">
                  <c:v>44.894758806397981</c:v>
                </c:pt>
                <c:pt idx="2">
                  <c:v>47.76038170893402</c:v>
                </c:pt>
                <c:pt idx="3">
                  <c:v>55.826579508665098</c:v>
                </c:pt>
                <c:pt idx="4">
                  <c:v>64.635716579424042</c:v>
                </c:pt>
                <c:pt idx="5">
                  <c:v>52.324151516676601</c:v>
                </c:pt>
                <c:pt idx="6">
                  <c:v>56.251116234966744</c:v>
                </c:pt>
              </c:numCache>
            </c:numRef>
          </c:val>
        </c:ser>
        <c:dLbls>
          <c:showVal val="1"/>
        </c:dLbls>
        <c:gapWidth val="75"/>
        <c:axId val="101450112"/>
        <c:axId val="101451648"/>
      </c:barChart>
      <c:catAx>
        <c:axId val="101450112"/>
        <c:scaling>
          <c:orientation val="minMax"/>
        </c:scaling>
        <c:axPos val="b"/>
        <c:majorTickMark val="none"/>
        <c:tickLblPos val="nextTo"/>
        <c:crossAx val="101451648"/>
        <c:crosses val="autoZero"/>
        <c:auto val="1"/>
        <c:lblAlgn val="ctr"/>
        <c:lblOffset val="100"/>
      </c:catAx>
      <c:valAx>
        <c:axId val="101451648"/>
        <c:scaling>
          <c:orientation val="minMax"/>
        </c:scaling>
        <c:axPos val="l"/>
        <c:numFmt formatCode="General" sourceLinked="1"/>
        <c:majorTickMark val="none"/>
        <c:tickLblPos val="nextTo"/>
        <c:crossAx val="101450112"/>
        <c:crosses val="autoZero"/>
        <c:crossBetween val="between"/>
      </c:valAx>
      <c:dTable>
        <c:showHorzBorder val="1"/>
        <c:showVertBorder val="1"/>
        <c:showOutline val="1"/>
      </c:dTable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ko-KR"/>
  <c:chart>
    <c:plotArea>
      <c:layout/>
      <c:barChart>
        <c:barDir val="col"/>
        <c:grouping val="clustered"/>
        <c:ser>
          <c:idx val="0"/>
          <c:order val="0"/>
          <c:tx>
            <c:strRef>
              <c:f>Sheet1!$M$9</c:f>
              <c:strCache>
                <c:ptCount val="1"/>
                <c:pt idx="0">
                  <c:v>NH4-N 농도 (mg/L)</c:v>
                </c:pt>
              </c:strCache>
            </c:strRef>
          </c:tx>
          <c:spPr>
            <a:solidFill>
              <a:srgbClr val="00B0F0"/>
            </a:solidFill>
          </c:spPr>
          <c:dPt>
            <c:idx val="5"/>
            <c:spPr>
              <a:solidFill>
                <a:srgbClr val="00B0F0"/>
              </a:solidFill>
            </c:spPr>
          </c:dPt>
          <c:dPt>
            <c:idx val="6"/>
            <c:spPr>
              <a:solidFill>
                <a:srgbClr val="FF0000"/>
              </a:solidFill>
            </c:spPr>
          </c:dPt>
          <c:cat>
            <c:strRef>
              <c:f>Sheet1!$S$20:$S$28</c:f>
              <c:strCache>
                <c:ptCount val="9"/>
                <c:pt idx="0">
                  <c:v>초기</c:v>
                </c:pt>
                <c:pt idx="1">
                  <c:v>PO4-P 30</c:v>
                </c:pt>
                <c:pt idx="2">
                  <c:v>PO4-P 40</c:v>
                </c:pt>
                <c:pt idx="3">
                  <c:v>PO4-P 50</c:v>
                </c:pt>
                <c:pt idx="4">
                  <c:v>PO4-P 60</c:v>
                </c:pt>
                <c:pt idx="5">
                  <c:v>PO4-P 80</c:v>
                </c:pt>
                <c:pt idx="6">
                  <c:v>PO4-P 110</c:v>
                </c:pt>
                <c:pt idx="7">
                  <c:v>PO4-P 160</c:v>
                </c:pt>
                <c:pt idx="8">
                  <c:v>PO4-P 200</c:v>
                </c:pt>
              </c:strCache>
            </c:strRef>
          </c:cat>
          <c:val>
            <c:numRef>
              <c:f>Sheet1!$T$20:$T$28</c:f>
              <c:numCache>
                <c:formatCode>0.0_ </c:formatCode>
                <c:ptCount val="9"/>
                <c:pt idx="0">
                  <c:v>437.13919999999996</c:v>
                </c:pt>
                <c:pt idx="1">
                  <c:v>231.24799999999996</c:v>
                </c:pt>
                <c:pt idx="2">
                  <c:v>206.94140000000002</c:v>
                </c:pt>
                <c:pt idx="3">
                  <c:v>217.42660000000001</c:v>
                </c:pt>
                <c:pt idx="4">
                  <c:v>234.58420000000001</c:v>
                </c:pt>
                <c:pt idx="5">
                  <c:v>198.36259999999999</c:v>
                </c:pt>
                <c:pt idx="6">
                  <c:v>158.8048</c:v>
                </c:pt>
                <c:pt idx="7">
                  <c:v>214.09040000000002</c:v>
                </c:pt>
                <c:pt idx="8">
                  <c:v>196.45619999999997</c:v>
                </c:pt>
              </c:numCache>
            </c:numRef>
          </c:val>
        </c:ser>
        <c:axId val="101996800"/>
        <c:axId val="102028416"/>
      </c:barChart>
      <c:lineChart>
        <c:grouping val="standard"/>
        <c:ser>
          <c:idx val="1"/>
          <c:order val="1"/>
          <c:tx>
            <c:strRef>
              <c:f>Sheet1!$L$27</c:f>
              <c:strCache>
                <c:ptCount val="1"/>
                <c:pt idx="0">
                  <c:v>제거율(%)</c:v>
                </c:pt>
              </c:strCache>
            </c:strRef>
          </c:tx>
          <c:spPr>
            <a:solidFill>
              <a:srgbClr val="92D050"/>
            </a:solidFill>
            <a:ln w="0">
              <a:solidFill>
                <a:schemeClr val="tx1"/>
              </a:solidFill>
              <a:prstDash val="sysDot"/>
            </a:ln>
          </c:spPr>
          <c:marker>
            <c:symbol val="none"/>
          </c:marker>
          <c:dPt>
            <c:idx val="5"/>
            <c:spPr>
              <a:solidFill>
                <a:srgbClr val="92D050"/>
              </a:solidFill>
              <a:ln w="0">
                <a:solidFill>
                  <a:schemeClr val="tx1"/>
                </a:solidFill>
                <a:prstDash val="sysDot"/>
              </a:ln>
            </c:spPr>
          </c:dPt>
          <c:dPt>
            <c:idx val="6"/>
            <c:spPr>
              <a:solidFill>
                <a:srgbClr val="C00000"/>
              </a:solidFill>
              <a:ln w="0">
                <a:solidFill>
                  <a:schemeClr val="tx1"/>
                </a:solidFill>
                <a:prstDash val="sysDot"/>
              </a:ln>
            </c:spPr>
          </c:dPt>
          <c:cat>
            <c:strRef>
              <c:f>Sheet1!$S$20:$S$28</c:f>
              <c:strCache>
                <c:ptCount val="9"/>
                <c:pt idx="0">
                  <c:v>초기</c:v>
                </c:pt>
                <c:pt idx="1">
                  <c:v>PO4-P 30</c:v>
                </c:pt>
                <c:pt idx="2">
                  <c:v>PO4-P 40</c:v>
                </c:pt>
                <c:pt idx="3">
                  <c:v>PO4-P 50</c:v>
                </c:pt>
                <c:pt idx="4">
                  <c:v>PO4-P 60</c:v>
                </c:pt>
                <c:pt idx="5">
                  <c:v>PO4-P 80</c:v>
                </c:pt>
                <c:pt idx="6">
                  <c:v>PO4-P 110</c:v>
                </c:pt>
                <c:pt idx="7">
                  <c:v>PO4-P 160</c:v>
                </c:pt>
                <c:pt idx="8">
                  <c:v>PO4-P 200</c:v>
                </c:pt>
              </c:strCache>
            </c:strRef>
          </c:cat>
          <c:val>
            <c:numRef>
              <c:f>Sheet1!$U$20:$U$28</c:f>
              <c:numCache>
                <c:formatCode>0.0_ </c:formatCode>
                <c:ptCount val="9"/>
                <c:pt idx="0">
                  <c:v>0</c:v>
                </c:pt>
                <c:pt idx="1">
                  <c:v>47.09968815425384</c:v>
                </c:pt>
                <c:pt idx="2">
                  <c:v>52.66006800579769</c:v>
                </c:pt>
                <c:pt idx="3">
                  <c:v>50.261472775719952</c:v>
                </c:pt>
                <c:pt idx="4">
                  <c:v>47.76038170893402</c:v>
                </c:pt>
                <c:pt idx="5">
                  <c:v>55.826579508665098</c:v>
                </c:pt>
                <c:pt idx="6">
                  <c:v>64.635716579424042</c:v>
                </c:pt>
                <c:pt idx="7">
                  <c:v>52.324151516676601</c:v>
                </c:pt>
                <c:pt idx="8">
                  <c:v>56.251116234966744</c:v>
                </c:pt>
              </c:numCache>
            </c:numRef>
          </c:val>
        </c:ser>
        <c:marker val="1"/>
        <c:axId val="101996800"/>
        <c:axId val="102028416"/>
      </c:lineChart>
      <c:catAx>
        <c:axId val="101996800"/>
        <c:scaling>
          <c:orientation val="minMax"/>
        </c:scaling>
        <c:axPos val="b"/>
        <c:tickLblPos val="nextTo"/>
        <c:crossAx val="102028416"/>
        <c:crosses val="autoZero"/>
        <c:auto val="1"/>
        <c:lblAlgn val="ctr"/>
        <c:lblOffset val="100"/>
      </c:catAx>
      <c:valAx>
        <c:axId val="102028416"/>
        <c:scaling>
          <c:orientation val="minMax"/>
          <c:max val="500"/>
        </c:scaling>
        <c:axPos val="l"/>
        <c:numFmt formatCode="0.0_ " sourceLinked="1"/>
        <c:tickLblPos val="nextTo"/>
        <c:crossAx val="101996800"/>
        <c:crosses val="autoZero"/>
        <c:crossBetween val="between"/>
        <c:majorUnit val="100"/>
      </c:valAx>
      <c:dTable>
        <c:showHorzBorder val="1"/>
        <c:showVertBorder val="1"/>
        <c:showOutline val="1"/>
      </c:dTable>
    </c:plotArea>
    <c:plotVisOnly val="1"/>
    <c:dispBlanksAs val="gap"/>
  </c:chart>
  <c:spPr>
    <a:ln>
      <a:noFill/>
    </a:ln>
  </c:spPr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628650</xdr:colOff>
      <xdr:row>9</xdr:row>
      <xdr:rowOff>180975</xdr:rowOff>
    </xdr:from>
    <xdr:to>
      <xdr:col>10</xdr:col>
      <xdr:colOff>400050</xdr:colOff>
      <xdr:row>22</xdr:row>
      <xdr:rowOff>200025</xdr:rowOff>
    </xdr:to>
    <xdr:graphicFrame macro="">
      <xdr:nvGraphicFramePr>
        <xdr:cNvPr id="5" name="차트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647700</xdr:colOff>
      <xdr:row>23</xdr:row>
      <xdr:rowOff>123825</xdr:rowOff>
    </xdr:from>
    <xdr:to>
      <xdr:col>10</xdr:col>
      <xdr:colOff>419100</xdr:colOff>
      <xdr:row>36</xdr:row>
      <xdr:rowOff>142875</xdr:rowOff>
    </xdr:to>
    <xdr:graphicFrame macro="">
      <xdr:nvGraphicFramePr>
        <xdr:cNvPr id="8" name="차트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152400</xdr:colOff>
      <xdr:row>9</xdr:row>
      <xdr:rowOff>161925</xdr:rowOff>
    </xdr:from>
    <xdr:to>
      <xdr:col>17</xdr:col>
      <xdr:colOff>609600</xdr:colOff>
      <xdr:row>22</xdr:row>
      <xdr:rowOff>180975</xdr:rowOff>
    </xdr:to>
    <xdr:graphicFrame macro="">
      <xdr:nvGraphicFramePr>
        <xdr:cNvPr id="10" name="차트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0</xdr:colOff>
      <xdr:row>30</xdr:row>
      <xdr:rowOff>0</xdr:rowOff>
    </xdr:from>
    <xdr:to>
      <xdr:col>22</xdr:col>
      <xdr:colOff>114300</xdr:colOff>
      <xdr:row>43</xdr:row>
      <xdr:rowOff>19050</xdr:rowOff>
    </xdr:to>
    <xdr:graphicFrame macro="">
      <xdr:nvGraphicFramePr>
        <xdr:cNvPr id="6" name="차트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&#54924;&#52264;%20PO4-P%20&#44208;&#442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32">
          <cell r="A32" t="str">
            <v>초기PO4-P 농도</v>
          </cell>
        </row>
        <row r="33">
          <cell r="A33" t="str">
            <v>반응 후 농도</v>
          </cell>
        </row>
        <row r="34">
          <cell r="A34" t="str">
            <v>제거율(%)</v>
          </cell>
          <cell r="D34" t="str">
            <v>PO4-P 30</v>
          </cell>
          <cell r="E34">
            <v>29.5</v>
          </cell>
          <cell r="F34">
            <v>8.65</v>
          </cell>
          <cell r="G34">
            <v>70.677966101694921</v>
          </cell>
        </row>
        <row r="35">
          <cell r="D35" t="str">
            <v>PO4-P 40</v>
          </cell>
          <cell r="E35">
            <v>39</v>
          </cell>
          <cell r="F35">
            <v>13.100000000000001</v>
          </cell>
          <cell r="G35">
            <v>66.410256410256409</v>
          </cell>
        </row>
        <row r="36">
          <cell r="D36" t="str">
            <v>PO4-P 50</v>
          </cell>
          <cell r="E36">
            <v>48.5</v>
          </cell>
          <cell r="F36">
            <v>13.799999999999999</v>
          </cell>
          <cell r="G36">
            <v>71.546391752577321</v>
          </cell>
        </row>
        <row r="37">
          <cell r="D37" t="str">
            <v>PO4-P 60</v>
          </cell>
          <cell r="E37">
            <v>60.5</v>
          </cell>
          <cell r="F37">
            <v>7.1</v>
          </cell>
          <cell r="G37">
            <v>88.264462809917347</v>
          </cell>
        </row>
        <row r="38">
          <cell r="D38" t="str">
            <v>PO4-P 80</v>
          </cell>
          <cell r="E38">
            <v>77</v>
          </cell>
          <cell r="F38">
            <v>3.5</v>
          </cell>
          <cell r="G38">
            <v>95.454545454545453</v>
          </cell>
        </row>
        <row r="39">
          <cell r="D39" t="str">
            <v>PO4-P 110</v>
          </cell>
          <cell r="E39">
            <v>112.99999999999999</v>
          </cell>
          <cell r="F39">
            <v>2.2000000000000002</v>
          </cell>
          <cell r="G39">
            <v>98.053097345132741</v>
          </cell>
        </row>
        <row r="40">
          <cell r="D40" t="str">
            <v>PO4-P 160</v>
          </cell>
          <cell r="E40">
            <v>159</v>
          </cell>
          <cell r="F40">
            <v>22.450000000000003</v>
          </cell>
          <cell r="G40">
            <v>85.880503144654085</v>
          </cell>
        </row>
        <row r="41">
          <cell r="D41" t="str">
            <v>PO4-P 200</v>
          </cell>
          <cell r="E41">
            <v>200.99999999999997</v>
          </cell>
          <cell r="F41">
            <v>13.600000000000001</v>
          </cell>
          <cell r="G41">
            <v>93.233830845771152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0"/>
  <sheetViews>
    <sheetView tabSelected="1" topLeftCell="A16" workbookViewId="0">
      <selection activeCell="K40" sqref="K40"/>
    </sheetView>
  </sheetViews>
  <sheetFormatPr defaultRowHeight="16.5"/>
  <cols>
    <col min="1" max="16384" width="9" style="1"/>
  </cols>
  <sheetData>
    <row r="1" spans="1:19">
      <c r="A1" s="1" t="s">
        <v>2</v>
      </c>
      <c r="B1" s="1" t="s">
        <v>5</v>
      </c>
      <c r="H1" s="1" t="s">
        <v>5</v>
      </c>
      <c r="N1" s="2" t="s">
        <v>4</v>
      </c>
      <c r="O1" s="2"/>
    </row>
    <row r="2" spans="1:19">
      <c r="A2" s="1" t="s">
        <v>0</v>
      </c>
      <c r="B2" s="1">
        <v>0.93700000000000006</v>
      </c>
      <c r="G2" s="1" t="s">
        <v>0</v>
      </c>
      <c r="H2" s="1">
        <f>23.83*B2+0.124</f>
        <v>22.45271</v>
      </c>
      <c r="M2" s="1" t="s">
        <v>0</v>
      </c>
      <c r="N2" s="1">
        <f>H2*20</f>
        <v>449.05419999999998</v>
      </c>
    </row>
    <row r="3" spans="1:19">
      <c r="A3" s="1" t="s">
        <v>7</v>
      </c>
      <c r="B3" s="1">
        <v>0.51400000000000001</v>
      </c>
      <c r="G3" s="1" t="s">
        <v>7</v>
      </c>
      <c r="H3" s="1">
        <f t="shared" ref="H3:H8" si="0">23.83*B3+0.124</f>
        <v>12.37262</v>
      </c>
      <c r="M3" s="1" t="s">
        <v>7</v>
      </c>
      <c r="N3" s="1">
        <f t="shared" ref="N3:N8" si="1">H3*20</f>
        <v>247.45239999999998</v>
      </c>
    </row>
    <row r="4" spans="1:19">
      <c r="A4" s="1" t="s">
        <v>8</v>
      </c>
      <c r="B4" s="1">
        <v>0.48699999999999999</v>
      </c>
      <c r="G4" s="1" t="s">
        <v>8</v>
      </c>
      <c r="H4" s="1">
        <f t="shared" si="0"/>
        <v>11.72921</v>
      </c>
      <c r="M4" s="1" t="s">
        <v>8</v>
      </c>
      <c r="N4" s="1">
        <f t="shared" si="1"/>
        <v>234.58420000000001</v>
      </c>
    </row>
    <row r="5" spans="1:19">
      <c r="A5" s="1" t="s">
        <v>9</v>
      </c>
      <c r="B5" s="1">
        <v>0.41099999999999998</v>
      </c>
      <c r="G5" s="1" t="s">
        <v>9</v>
      </c>
      <c r="H5" s="1">
        <f t="shared" si="0"/>
        <v>9.9181299999999997</v>
      </c>
      <c r="M5" s="1" t="s">
        <v>9</v>
      </c>
      <c r="N5" s="1">
        <f t="shared" si="1"/>
        <v>198.36259999999999</v>
      </c>
      <c r="S5" s="1" t="s">
        <v>13</v>
      </c>
    </row>
    <row r="6" spans="1:19">
      <c r="A6" s="1" t="s">
        <v>10</v>
      </c>
      <c r="B6" s="1">
        <v>0.32800000000000001</v>
      </c>
      <c r="G6" s="1" t="s">
        <v>10</v>
      </c>
      <c r="H6" s="1">
        <f t="shared" si="0"/>
        <v>7.9402399999999993</v>
      </c>
      <c r="M6" s="1" t="s">
        <v>10</v>
      </c>
      <c r="N6" s="1">
        <f t="shared" si="1"/>
        <v>158.8048</v>
      </c>
      <c r="S6" s="1" t="s">
        <v>14</v>
      </c>
    </row>
    <row r="7" spans="1:19">
      <c r="A7" s="1" t="s">
        <v>11</v>
      </c>
      <c r="B7" s="1">
        <v>0.44400000000000001</v>
      </c>
      <c r="C7" s="2"/>
      <c r="D7" s="2"/>
      <c r="E7" s="2"/>
      <c r="F7" s="2"/>
      <c r="G7" s="1" t="s">
        <v>11</v>
      </c>
      <c r="H7" s="1">
        <f t="shared" si="0"/>
        <v>10.70452</v>
      </c>
      <c r="M7" s="1" t="s">
        <v>11</v>
      </c>
      <c r="N7" s="1">
        <f t="shared" si="1"/>
        <v>214.09040000000002</v>
      </c>
      <c r="O7" s="2"/>
      <c r="P7" s="2"/>
      <c r="Q7" s="2"/>
      <c r="R7" s="2"/>
      <c r="S7" s="1" t="s">
        <v>15</v>
      </c>
    </row>
    <row r="8" spans="1:19">
      <c r="A8" s="1" t="s">
        <v>12</v>
      </c>
      <c r="B8" s="1">
        <v>0.40699999999999997</v>
      </c>
      <c r="G8" s="1" t="s">
        <v>12</v>
      </c>
      <c r="H8" s="1">
        <f t="shared" si="0"/>
        <v>9.8228099999999987</v>
      </c>
      <c r="M8" s="1" t="s">
        <v>12</v>
      </c>
      <c r="N8" s="1">
        <f t="shared" si="1"/>
        <v>196.45619999999997</v>
      </c>
      <c r="S8" s="1" t="s">
        <v>16</v>
      </c>
    </row>
    <row r="9" spans="1:19">
      <c r="A9" s="3" t="s">
        <v>6</v>
      </c>
      <c r="B9" s="3"/>
      <c r="M9" s="3" t="s">
        <v>3</v>
      </c>
      <c r="N9" s="3"/>
      <c r="S9" s="1" t="s">
        <v>17</v>
      </c>
    </row>
    <row r="10" spans="1:19">
      <c r="S10" s="1" t="s">
        <v>18</v>
      </c>
    </row>
    <row r="11" spans="1:19">
      <c r="S11" s="1" t="s">
        <v>19</v>
      </c>
    </row>
    <row r="12" spans="1:19">
      <c r="S12" s="1" t="s">
        <v>20</v>
      </c>
    </row>
    <row r="17" spans="1:21">
      <c r="A17" s="1" t="s">
        <v>0</v>
      </c>
      <c r="B17" s="1">
        <f>(1-(N2/$N$2))*100</f>
        <v>0</v>
      </c>
    </row>
    <row r="18" spans="1:21">
      <c r="A18" s="1" t="s">
        <v>7</v>
      </c>
      <c r="B18" s="1">
        <f>(1-(N3/$N$2))*100</f>
        <v>44.894758806397981</v>
      </c>
    </row>
    <row r="19" spans="1:21">
      <c r="A19" s="1" t="s">
        <v>8</v>
      </c>
      <c r="B19" s="1">
        <f t="shared" ref="B19:B23" si="2">(1-(N4/$N$2))*100</f>
        <v>47.76038170893402</v>
      </c>
    </row>
    <row r="20" spans="1:21">
      <c r="A20" s="1" t="s">
        <v>9</v>
      </c>
      <c r="B20" s="1">
        <f t="shared" si="2"/>
        <v>55.826579508665098</v>
      </c>
      <c r="S20" s="1" t="s">
        <v>0</v>
      </c>
      <c r="T20" s="4">
        <v>437.13919999999996</v>
      </c>
      <c r="U20" s="4">
        <f>(1-(T20/$T$20))*100</f>
        <v>0</v>
      </c>
    </row>
    <row r="21" spans="1:21">
      <c r="A21" s="1" t="s">
        <v>10</v>
      </c>
      <c r="B21" s="1">
        <f t="shared" si="2"/>
        <v>64.635716579424042</v>
      </c>
      <c r="S21" s="1" t="s">
        <v>13</v>
      </c>
      <c r="T21" s="4">
        <v>231.24799999999996</v>
      </c>
      <c r="U21" s="4">
        <f>(1-(T21/$T$20))*100</f>
        <v>47.09968815425384</v>
      </c>
    </row>
    <row r="22" spans="1:21">
      <c r="A22" s="1" t="s">
        <v>11</v>
      </c>
      <c r="B22" s="1">
        <f t="shared" si="2"/>
        <v>52.324151516676601</v>
      </c>
      <c r="S22" s="1" t="s">
        <v>14</v>
      </c>
      <c r="T22" s="4">
        <v>206.94140000000002</v>
      </c>
      <c r="U22" s="4">
        <f>(1-(T22/$T$20))*100</f>
        <v>52.66006800579769</v>
      </c>
    </row>
    <row r="23" spans="1:21">
      <c r="A23" s="1" t="s">
        <v>12</v>
      </c>
      <c r="B23" s="1">
        <f t="shared" si="2"/>
        <v>56.251116234966744</v>
      </c>
      <c r="S23" s="1" t="s">
        <v>15</v>
      </c>
      <c r="T23" s="4">
        <v>217.42660000000001</v>
      </c>
      <c r="U23" s="4">
        <f>(1-(T23/$T$20))*100</f>
        <v>50.261472775719952</v>
      </c>
    </row>
    <row r="24" spans="1:21">
      <c r="S24" s="1" t="s">
        <v>16</v>
      </c>
      <c r="T24" s="4">
        <v>234.58420000000001</v>
      </c>
      <c r="U24" s="4">
        <f>(1-(T24/$T$29))*100</f>
        <v>47.76038170893402</v>
      </c>
    </row>
    <row r="25" spans="1:21">
      <c r="L25" s="1" t="s">
        <v>21</v>
      </c>
      <c r="N25" s="1" t="s">
        <v>1</v>
      </c>
      <c r="S25" s="1" t="s">
        <v>17</v>
      </c>
      <c r="T25" s="4">
        <v>198.36259999999999</v>
      </c>
      <c r="U25" s="4">
        <f>(1-(T25/$T$29))*100</f>
        <v>55.826579508665098</v>
      </c>
    </row>
    <row r="26" spans="1:21">
      <c r="L26" s="1" t="s">
        <v>22</v>
      </c>
      <c r="N26" s="1">
        <v>5.0000000000000001E-3</v>
      </c>
      <c r="O26" s="1">
        <v>0.255</v>
      </c>
      <c r="S26" s="1" t="s">
        <v>18</v>
      </c>
      <c r="T26" s="4">
        <v>158.8048</v>
      </c>
      <c r="U26" s="4">
        <f>(1-(T26/$T$29))*100</f>
        <v>64.635716579424042</v>
      </c>
    </row>
    <row r="27" spans="1:21">
      <c r="L27" s="1" t="s">
        <v>23</v>
      </c>
      <c r="N27" s="1">
        <v>0.01</v>
      </c>
      <c r="O27" s="1">
        <v>0.38200000000000001</v>
      </c>
      <c r="S27" s="1" t="s">
        <v>19</v>
      </c>
      <c r="T27" s="4">
        <v>214.09040000000002</v>
      </c>
      <c r="U27" s="4">
        <f>(1-(T27/$T$29))*100</f>
        <v>52.324151516676601</v>
      </c>
    </row>
    <row r="28" spans="1:21">
      <c r="N28" s="1">
        <v>0.02</v>
      </c>
      <c r="O28" s="1">
        <v>0.57099999999999995</v>
      </c>
      <c r="S28" s="1" t="s">
        <v>20</v>
      </c>
      <c r="T28" s="4">
        <v>196.45619999999997</v>
      </c>
      <c r="U28" s="4">
        <f>(1-(T28/$T$29))*100</f>
        <v>56.251116234966744</v>
      </c>
    </row>
    <row r="29" spans="1:21">
      <c r="N29" s="1">
        <v>0.04</v>
      </c>
      <c r="O29" s="1">
        <v>1.083</v>
      </c>
      <c r="S29" s="1" t="s">
        <v>0</v>
      </c>
      <c r="T29" s="4">
        <v>449.05419999999998</v>
      </c>
      <c r="U29" s="4">
        <f>(1-(T29/$T$29))*100</f>
        <v>0</v>
      </c>
    </row>
    <row r="30" spans="1:21">
      <c r="N30" s="1">
        <v>0.05</v>
      </c>
      <c r="O30" s="1">
        <v>1.1970000000000001</v>
      </c>
    </row>
  </sheetData>
  <mergeCells count="2">
    <mergeCell ref="M9:N9"/>
    <mergeCell ref="A9:B9"/>
  </mergeCells>
  <phoneticPr fontId="1" type="noConversion"/>
  <pageMargins left="0.7" right="0.7" top="0.75" bottom="0.75" header="0.3" footer="0.3"/>
  <pageSetup paperSize="9"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2006-09-13T11:19:49Z</dcterms:created>
  <dcterms:modified xsi:type="dcterms:W3CDTF">2012-01-09T04:56:34Z</dcterms:modified>
</cp:coreProperties>
</file>